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a2017/Desktop/"/>
    </mc:Choice>
  </mc:AlternateContent>
  <xr:revisionPtr revIDLastSave="0" documentId="8_{E6F0A1CA-76C8-4B44-8810-B42066DE5964}" xr6:coauthVersionLast="40" xr6:coauthVersionMax="40" xr10:uidLastSave="{00000000-0000-0000-0000-000000000000}"/>
  <bookViews>
    <workbookView xWindow="12380" yWindow="6460" windowWidth="27240" windowHeight="16440" xr2:uid="{1BBB31B2-48C9-A24C-982A-68124732C7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B52" i="1"/>
  <c r="D51" i="1"/>
  <c r="D49" i="1"/>
  <c r="D47" i="1"/>
  <c r="D46" i="1"/>
  <c r="C44" i="1"/>
  <c r="B44" i="1"/>
  <c r="D43" i="1"/>
  <c r="D42" i="1"/>
  <c r="D44" i="1" s="1"/>
  <c r="C39" i="1"/>
  <c r="B39" i="1"/>
  <c r="D38" i="1"/>
  <c r="D37" i="1"/>
  <c r="D39" i="1" s="1"/>
  <c r="D36" i="1"/>
  <c r="D35" i="1"/>
  <c r="D34" i="1"/>
  <c r="C31" i="1"/>
  <c r="C32" i="1" s="1"/>
  <c r="B31" i="1"/>
  <c r="D30" i="1"/>
  <c r="D29" i="1"/>
  <c r="D28" i="1"/>
  <c r="D27" i="1"/>
  <c r="D26" i="1"/>
  <c r="D25" i="1"/>
  <c r="D24" i="1"/>
  <c r="D23" i="1"/>
  <c r="D22" i="1"/>
  <c r="D21" i="1"/>
  <c r="D18" i="1"/>
  <c r="D31" i="1" s="1"/>
  <c r="C15" i="1"/>
  <c r="B15" i="1"/>
  <c r="B32" i="1" s="1"/>
  <c r="B53" i="1" s="1"/>
  <c r="D13" i="1"/>
  <c r="D11" i="1"/>
  <c r="D10" i="1"/>
  <c r="D7" i="1"/>
  <c r="D5" i="1"/>
  <c r="D3" i="1"/>
  <c r="D15" i="1" s="1"/>
  <c r="D32" i="1" l="1"/>
  <c r="D53" i="1" s="1"/>
  <c r="C53" i="1"/>
</calcChain>
</file>

<file path=xl/sharedStrings.xml><?xml version="1.0" encoding="utf-8"?>
<sst xmlns="http://schemas.openxmlformats.org/spreadsheetml/2006/main" count="71" uniqueCount="51">
  <si>
    <t>2018 Budget</t>
  </si>
  <si>
    <t>Annual Program Income/Expense</t>
  </si>
  <si>
    <t>Income</t>
  </si>
  <si>
    <t>Expense</t>
  </si>
  <si>
    <t>Net Income</t>
  </si>
  <si>
    <t xml:space="preserve">Advanced Training </t>
  </si>
  <si>
    <t>Annual Meeting</t>
  </si>
  <si>
    <t>Certification</t>
  </si>
  <si>
    <t>Certified Tree Worker</t>
  </si>
  <si>
    <t>Golf Outing</t>
  </si>
  <si>
    <t>Municipal Forester Meetings</t>
  </si>
  <si>
    <t>Summer Conference</t>
  </si>
  <si>
    <t>Tree Climbing Competition</t>
  </si>
  <si>
    <r>
      <t>TRAQ Training -</t>
    </r>
    <r>
      <rPr>
        <i/>
        <sz val="10"/>
        <rFont val="Arial"/>
        <family val="2"/>
      </rPr>
      <t xml:space="preserve"> SP</t>
    </r>
  </si>
  <si>
    <t>Grant Income includes TCIA Training</t>
  </si>
  <si>
    <t>Student Outreach, Annual Income Other</t>
  </si>
  <si>
    <t>Trade Shows</t>
  </si>
  <si>
    <t>Total</t>
  </si>
  <si>
    <t>Strategic Plan Items</t>
  </si>
  <si>
    <t>Legislative</t>
  </si>
  <si>
    <t xml:space="preserve">Marketing </t>
  </si>
  <si>
    <t>SAWW Training/Program Other</t>
  </si>
  <si>
    <t>Training Fire Dept</t>
  </si>
  <si>
    <t>Website</t>
  </si>
  <si>
    <t>IPSI &amp; TCIA Scholarships</t>
  </si>
  <si>
    <t>Student Awareness/Field Day/Intern/EAB</t>
  </si>
  <si>
    <t>Day of Service</t>
  </si>
  <si>
    <t>Insurance Company/Standards</t>
  </si>
  <si>
    <t>CRTI Support</t>
  </si>
  <si>
    <t>IFDC Support</t>
  </si>
  <si>
    <t>Bill Bolt Tree Planting</t>
  </si>
  <si>
    <t>Urban Wood Utilization</t>
  </si>
  <si>
    <t xml:space="preserve">Office upgrades computer/projector/database </t>
  </si>
  <si>
    <t>Total Annual Program and Strategic Plan Items</t>
  </si>
  <si>
    <t>Payroll Expenses</t>
  </si>
  <si>
    <t>Payroll Assistant Monica</t>
  </si>
  <si>
    <t>IDES</t>
  </si>
  <si>
    <t>Payroll Assistant Jeannie</t>
  </si>
  <si>
    <t>Payroll Expense Taxes</t>
  </si>
  <si>
    <t>Payroll April Salary</t>
  </si>
  <si>
    <t xml:space="preserve">Administrative Operations </t>
  </si>
  <si>
    <t>Contract Services: Lawyer, Accountant, Newsletter</t>
  </si>
  <si>
    <t>Administrative Operations: Software, Office supplies/equipment, website, phone, internet, postage, books,  rent</t>
  </si>
  <si>
    <t>Other Expenses: Professional Fees, Pay Pal/Credit Card/ Bank Fees, Insurance</t>
  </si>
  <si>
    <t>Board &amp; Committee</t>
  </si>
  <si>
    <t>Strategic Plan/Board/ Travel/Meeting</t>
  </si>
  <si>
    <t>Other Income</t>
  </si>
  <si>
    <t>Membership dues</t>
  </si>
  <si>
    <t>Misc</t>
  </si>
  <si>
    <t>Donations/TREE Fund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</si>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</sst>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6" fillId="0" borderId="2" xfId="0" applyNumberFormat="1" applyFont="1" applyBorder="1"/>
    <xf numFmtId="4" fontId="5" fillId="0" borderId="2" xfId="0" applyNumberFormat="1" applyFont="1" applyFill="1" applyBorder="1"/>
    <xf numFmtId="0" fontId="8" fillId="0" borderId="2" xfId="0" applyFont="1" applyFill="1" applyBorder="1" applyAlignment="1">
      <alignment horizontal="left"/>
    </xf>
    <xf numFmtId="4" fontId="9" fillId="0" borderId="2" xfId="0" applyNumberFormat="1" applyFont="1" applyBorder="1"/>
    <xf numFmtId="0" fontId="10" fillId="0" borderId="2" xfId="0" applyFont="1" applyFill="1" applyBorder="1" applyAlignment="1">
      <alignment horizontal="left"/>
    </xf>
    <xf numFmtId="4" fontId="10" fillId="0" borderId="2" xfId="0" applyNumberFormat="1" applyFont="1" applyFill="1" applyBorder="1" applyAlignment="1">
      <alignment horizontal="right"/>
    </xf>
    <xf numFmtId="4" fontId="11" fillId="0" borderId="2" xfId="0" applyNumberFormat="1" applyFont="1" applyBorder="1"/>
    <xf numFmtId="0" fontId="3" fillId="0" borderId="2" xfId="0" applyFont="1" applyFill="1" applyBorder="1" applyAlignment="1">
      <alignment horizontal="left" wrapText="1"/>
    </xf>
    <xf numFmtId="4" fontId="12" fillId="0" borderId="2" xfId="0" applyNumberFormat="1" applyFont="1" applyBorder="1"/>
    <xf numFmtId="0" fontId="4" fillId="0" borderId="2" xfId="0" applyFont="1" applyFill="1" applyBorder="1" applyAlignment="1"/>
    <xf numFmtId="0" fontId="13" fillId="0" borderId="2" xfId="0" applyFont="1" applyFill="1" applyBorder="1" applyAlignment="1">
      <alignment wrapText="1"/>
    </xf>
    <xf numFmtId="4" fontId="10" fillId="0" borderId="2" xfId="0" applyNumberFormat="1" applyFont="1" applyFill="1" applyBorder="1" applyAlignment="1"/>
    <xf numFmtId="4" fontId="4" fillId="0" borderId="2" xfId="0" applyNumberFormat="1" applyFont="1" applyBorder="1" applyAlignment="1"/>
    <xf numFmtId="4" fontId="10" fillId="0" borderId="2" xfId="0" applyNumberFormat="1" applyFont="1" applyBorder="1" applyAlignment="1"/>
    <xf numFmtId="0" fontId="3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4649-403D-2E4B-A404-CB347A09B306}">
  <dimension ref="A1:D53"/>
  <sheetViews>
    <sheetView tabSelected="1" workbookViewId="0">
      <selection activeCell="G7" sqref="G7"/>
    </sheetView>
  </sheetViews>
  <sheetFormatPr baseColWidth="10" defaultRowHeight="16" x14ac:dyDescent="0.2"/>
  <sheetData>
    <row r="1" spans="1:4" ht="21" x14ac:dyDescent="0.25">
      <c r="A1" s="1" t="s">
        <v>0</v>
      </c>
      <c r="B1" s="1"/>
      <c r="C1" s="1"/>
      <c r="D1" s="2"/>
    </row>
    <row r="2" spans="1:4" x14ac:dyDescent="0.2">
      <c r="A2" s="3" t="s">
        <v>1</v>
      </c>
      <c r="B2" s="4" t="s">
        <v>2</v>
      </c>
      <c r="C2" s="4" t="s">
        <v>3</v>
      </c>
      <c r="D2" s="4" t="s">
        <v>4</v>
      </c>
    </row>
    <row r="3" spans="1:4" ht="29" x14ac:dyDescent="0.2">
      <c r="A3" s="5" t="s">
        <v>5</v>
      </c>
      <c r="B3" s="6">
        <v>22500</v>
      </c>
      <c r="C3" s="7">
        <v>-15000</v>
      </c>
      <c r="D3" s="6">
        <f>SUM(B3:C3)</f>
        <v>7500</v>
      </c>
    </row>
    <row r="4" spans="1:4" ht="29" x14ac:dyDescent="0.2">
      <c r="A4" s="5" t="s">
        <v>6</v>
      </c>
      <c r="B4" s="7">
        <v>190000</v>
      </c>
      <c r="C4" s="7">
        <v>-130000</v>
      </c>
      <c r="D4" s="8">
        <v>60000</v>
      </c>
    </row>
    <row r="5" spans="1:4" x14ac:dyDescent="0.2">
      <c r="A5" s="5" t="s">
        <v>7</v>
      </c>
      <c r="B5" s="6">
        <v>60000</v>
      </c>
      <c r="C5" s="7">
        <v>-20000</v>
      </c>
      <c r="D5" s="6">
        <f>SUM(B5:C5)</f>
        <v>40000</v>
      </c>
    </row>
    <row r="6" spans="1:4" ht="29" x14ac:dyDescent="0.2">
      <c r="A6" s="5" t="s">
        <v>8</v>
      </c>
      <c r="B6" s="6">
        <v>6000</v>
      </c>
      <c r="C6" s="7">
        <v>-6000</v>
      </c>
      <c r="D6" s="6">
        <v>0</v>
      </c>
    </row>
    <row r="7" spans="1:4" x14ac:dyDescent="0.2">
      <c r="A7" s="5" t="s">
        <v>9</v>
      </c>
      <c r="B7" s="6">
        <v>13000</v>
      </c>
      <c r="C7" s="7">
        <v>-9000</v>
      </c>
      <c r="D7" s="6">
        <f>SUM(B7:C7)</f>
        <v>4000</v>
      </c>
    </row>
    <row r="8" spans="1:4" ht="43" x14ac:dyDescent="0.2">
      <c r="A8" s="5" t="s">
        <v>10</v>
      </c>
      <c r="B8" s="6">
        <v>0</v>
      </c>
      <c r="C8" s="7">
        <v>-500</v>
      </c>
      <c r="D8" s="6">
        <v>-500</v>
      </c>
    </row>
    <row r="9" spans="1:4" ht="29" x14ac:dyDescent="0.2">
      <c r="A9" s="5" t="s">
        <v>11</v>
      </c>
      <c r="B9" s="6">
        <v>8500</v>
      </c>
      <c r="C9" s="7">
        <v>-8500</v>
      </c>
      <c r="D9" s="6">
        <v>0</v>
      </c>
    </row>
    <row r="10" spans="1:4" ht="43" x14ac:dyDescent="0.2">
      <c r="A10" s="5" t="s">
        <v>12</v>
      </c>
      <c r="B10" s="6">
        <v>10000</v>
      </c>
      <c r="C10" s="7">
        <v>-10000</v>
      </c>
      <c r="D10" s="6">
        <f>SUM(B10:C10)</f>
        <v>0</v>
      </c>
    </row>
    <row r="11" spans="1:4" ht="43" x14ac:dyDescent="0.2">
      <c r="A11" s="5" t="s">
        <v>13</v>
      </c>
      <c r="B11" s="6">
        <v>20000</v>
      </c>
      <c r="C11" s="7">
        <v>-12000</v>
      </c>
      <c r="D11" s="6">
        <f>SUM(B11:C11)</f>
        <v>8000</v>
      </c>
    </row>
    <row r="12" spans="1:4" ht="71" x14ac:dyDescent="0.2">
      <c r="A12" s="5" t="s">
        <v>14</v>
      </c>
      <c r="B12" s="6">
        <v>0</v>
      </c>
      <c r="C12" s="7">
        <v>0</v>
      </c>
      <c r="D12" s="6">
        <v>0</v>
      </c>
    </row>
    <row r="13" spans="1:4" ht="71" x14ac:dyDescent="0.2">
      <c r="A13" s="5" t="s">
        <v>15</v>
      </c>
      <c r="B13" s="6">
        <v>3000</v>
      </c>
      <c r="C13" s="7">
        <v>-5000</v>
      </c>
      <c r="D13" s="6">
        <f>SUM(B13:C13)</f>
        <v>-2000</v>
      </c>
    </row>
    <row r="14" spans="1:4" ht="29" x14ac:dyDescent="0.2">
      <c r="A14" s="5" t="s">
        <v>16</v>
      </c>
      <c r="B14" s="6">
        <v>0</v>
      </c>
      <c r="C14" s="7">
        <v>-1500</v>
      </c>
      <c r="D14" s="6">
        <v>-1500</v>
      </c>
    </row>
    <row r="15" spans="1:4" x14ac:dyDescent="0.2">
      <c r="A15" s="9" t="s">
        <v>17</v>
      </c>
      <c r="B15" s="10">
        <f>SUM(B3:B14)</f>
        <v>333000</v>
      </c>
      <c r="C15" s="10">
        <f>SUM(C3:C14)</f>
        <v>-217500</v>
      </c>
      <c r="D15" s="10">
        <f>SUM(D3:D14)</f>
        <v>115500</v>
      </c>
    </row>
    <row r="16" spans="1:4" x14ac:dyDescent="0.2">
      <c r="A16" s="3" t="s">
        <v>18</v>
      </c>
      <c r="B16" s="4" t="s">
        <v>2</v>
      </c>
      <c r="C16" s="4" t="s">
        <v>3</v>
      </c>
      <c r="D16" s="4" t="s">
        <v>4</v>
      </c>
    </row>
    <row r="17" spans="1:4" x14ac:dyDescent="0.2">
      <c r="A17" s="11" t="s">
        <v>19</v>
      </c>
      <c r="B17" s="12">
        <v>0</v>
      </c>
      <c r="C17" s="12">
        <v>0</v>
      </c>
      <c r="D17" s="12">
        <v>0</v>
      </c>
    </row>
    <row r="18" spans="1:4" x14ac:dyDescent="0.2">
      <c r="A18" s="11" t="s">
        <v>20</v>
      </c>
      <c r="B18" s="12">
        <v>0</v>
      </c>
      <c r="C18" s="12">
        <v>-500</v>
      </c>
      <c r="D18" s="12">
        <f>SUM(B18:C18)</f>
        <v>-500</v>
      </c>
    </row>
    <row r="19" spans="1:4" x14ac:dyDescent="0.2">
      <c r="A19" s="11" t="s">
        <v>21</v>
      </c>
      <c r="B19" s="12">
        <v>6000</v>
      </c>
      <c r="C19" s="12">
        <v>-5000</v>
      </c>
      <c r="D19" s="12">
        <v>1000</v>
      </c>
    </row>
    <row r="20" spans="1:4" x14ac:dyDescent="0.2">
      <c r="A20" s="11" t="s">
        <v>22</v>
      </c>
      <c r="B20" s="12">
        <v>0</v>
      </c>
      <c r="C20" s="12">
        <v>0</v>
      </c>
      <c r="D20" s="12">
        <v>0</v>
      </c>
    </row>
    <row r="21" spans="1:4" x14ac:dyDescent="0.2">
      <c r="A21" s="11" t="s">
        <v>23</v>
      </c>
      <c r="B21" s="12">
        <v>0</v>
      </c>
      <c r="C21" s="12">
        <v>-10000</v>
      </c>
      <c r="D21" s="12">
        <f>SUM(B21:C21)</f>
        <v>-10000</v>
      </c>
    </row>
    <row r="22" spans="1:4" x14ac:dyDescent="0.2">
      <c r="A22" s="11" t="s">
        <v>24</v>
      </c>
      <c r="B22" s="12">
        <v>0</v>
      </c>
      <c r="C22" s="12">
        <v>-1000</v>
      </c>
      <c r="D22" s="12">
        <f>SUM(B22:C22)</f>
        <v>-1000</v>
      </c>
    </row>
    <row r="23" spans="1:4" x14ac:dyDescent="0.2">
      <c r="A23" s="11" t="s">
        <v>25</v>
      </c>
      <c r="B23" s="12">
        <v>0</v>
      </c>
      <c r="C23" s="12">
        <v>-3000</v>
      </c>
      <c r="D23" s="12">
        <f>SUM(B23:C23)</f>
        <v>-3000</v>
      </c>
    </row>
    <row r="24" spans="1:4" x14ac:dyDescent="0.2">
      <c r="A24" s="11" t="s">
        <v>26</v>
      </c>
      <c r="B24" s="12">
        <v>0</v>
      </c>
      <c r="C24" s="12">
        <v>-1000</v>
      </c>
      <c r="D24" s="12">
        <f>SUM(B24:C24)</f>
        <v>-1000</v>
      </c>
    </row>
    <row r="25" spans="1:4" x14ac:dyDescent="0.2">
      <c r="A25" s="11" t="s">
        <v>27</v>
      </c>
      <c r="B25" s="12">
        <v>0</v>
      </c>
      <c r="C25" s="12">
        <v>-2500</v>
      </c>
      <c r="D25" s="12">
        <f>SUM(B25:C25)</f>
        <v>-2500</v>
      </c>
    </row>
    <row r="26" spans="1:4" x14ac:dyDescent="0.2">
      <c r="A26" s="11" t="s">
        <v>28</v>
      </c>
      <c r="B26" s="12">
        <v>0</v>
      </c>
      <c r="C26" s="12">
        <v>-1440</v>
      </c>
      <c r="D26" s="12">
        <f>SUM(B26:C26)</f>
        <v>-1440</v>
      </c>
    </row>
    <row r="27" spans="1:4" x14ac:dyDescent="0.2">
      <c r="A27" s="11" t="s">
        <v>29</v>
      </c>
      <c r="B27" s="12">
        <v>0</v>
      </c>
      <c r="C27" s="12">
        <v>-1000</v>
      </c>
      <c r="D27" s="12">
        <f>SUM(B27:C27)</f>
        <v>-1000</v>
      </c>
    </row>
    <row r="28" spans="1:4" x14ac:dyDescent="0.2">
      <c r="A28" s="11" t="s">
        <v>30</v>
      </c>
      <c r="B28" s="12">
        <v>0</v>
      </c>
      <c r="C28" s="12">
        <v>-2000</v>
      </c>
      <c r="D28" s="12">
        <f>SUM(B28:C28)</f>
        <v>-2000</v>
      </c>
    </row>
    <row r="29" spans="1:4" x14ac:dyDescent="0.2">
      <c r="A29" s="11" t="s">
        <v>31</v>
      </c>
      <c r="B29" s="12">
        <v>0</v>
      </c>
      <c r="C29" s="12">
        <v>-2500</v>
      </c>
      <c r="D29" s="12">
        <f>SUM(B29:C29)</f>
        <v>-2500</v>
      </c>
    </row>
    <row r="30" spans="1:4" x14ac:dyDescent="0.2">
      <c r="A30" s="11" t="s">
        <v>32</v>
      </c>
      <c r="B30" s="12">
        <v>0</v>
      </c>
      <c r="C30" s="12">
        <v>-4000</v>
      </c>
      <c r="D30" s="12">
        <f>SUM(B30:C30)</f>
        <v>-4000</v>
      </c>
    </row>
    <row r="31" spans="1:4" x14ac:dyDescent="0.2">
      <c r="A31" s="9" t="s">
        <v>17</v>
      </c>
      <c r="B31" s="10">
        <f>SUM(B17:B30)</f>
        <v>6000</v>
      </c>
      <c r="C31" s="13">
        <f>SUM(C17:C30)</f>
        <v>-33940</v>
      </c>
      <c r="D31" s="13">
        <f>SUM(D17:D30)</f>
        <v>-27940</v>
      </c>
    </row>
    <row r="32" spans="1:4" ht="85" x14ac:dyDescent="0.2">
      <c r="A32" s="14" t="s">
        <v>33</v>
      </c>
      <c r="B32" s="15">
        <f>SUM(B31+B15)</f>
        <v>339000</v>
      </c>
      <c r="C32" s="13">
        <f>SUM(C31+C15)</f>
        <v>-251440</v>
      </c>
      <c r="D32" s="13">
        <f>SUM(D31+D15)</f>
        <v>87560</v>
      </c>
    </row>
    <row r="33" spans="1:4" x14ac:dyDescent="0.2">
      <c r="A33" s="3" t="s">
        <v>34</v>
      </c>
      <c r="B33" s="4" t="s">
        <v>2</v>
      </c>
      <c r="C33" s="4" t="s">
        <v>3</v>
      </c>
      <c r="D33" s="4" t="s">
        <v>4</v>
      </c>
    </row>
    <row r="34" spans="1:4" ht="43" x14ac:dyDescent="0.2">
      <c r="A34" s="5" t="s">
        <v>35</v>
      </c>
      <c r="B34" s="6">
        <v>0</v>
      </c>
      <c r="C34" s="7">
        <v>-17850</v>
      </c>
      <c r="D34" s="6">
        <f>SUM(B34:C34)</f>
        <v>-17850</v>
      </c>
    </row>
    <row r="35" spans="1:4" x14ac:dyDescent="0.2">
      <c r="A35" s="16" t="s">
        <v>36</v>
      </c>
      <c r="B35" s="6">
        <v>0</v>
      </c>
      <c r="C35" s="7">
        <v>-300</v>
      </c>
      <c r="D35" s="6">
        <f>SUM(B35:C35)</f>
        <v>-300</v>
      </c>
    </row>
    <row r="36" spans="1:4" ht="43" x14ac:dyDescent="0.2">
      <c r="A36" s="5" t="s">
        <v>37</v>
      </c>
      <c r="B36" s="6">
        <v>0</v>
      </c>
      <c r="C36" s="7">
        <v>-13566</v>
      </c>
      <c r="D36" s="6">
        <f>SUM(B36:C36)</f>
        <v>-13566</v>
      </c>
    </row>
    <row r="37" spans="1:4" ht="43" x14ac:dyDescent="0.2">
      <c r="A37" s="5" t="s">
        <v>38</v>
      </c>
      <c r="B37" s="6">
        <v>0</v>
      </c>
      <c r="C37" s="7">
        <v>-43000</v>
      </c>
      <c r="D37" s="6">
        <f>SUM(B37:C37)</f>
        <v>-43000</v>
      </c>
    </row>
    <row r="38" spans="1:4" ht="29" x14ac:dyDescent="0.2">
      <c r="A38" s="5" t="s">
        <v>39</v>
      </c>
      <c r="B38" s="6">
        <v>0</v>
      </c>
      <c r="C38" s="7">
        <v>-50423</v>
      </c>
      <c r="D38" s="6">
        <f>SUM(B38:C38)</f>
        <v>-50423</v>
      </c>
    </row>
    <row r="39" spans="1:4" x14ac:dyDescent="0.2">
      <c r="A39" s="17" t="s">
        <v>17</v>
      </c>
      <c r="B39" s="15">
        <f t="shared" ref="B39:D39" si="0">SUM(B34:B38)</f>
        <v>0</v>
      </c>
      <c r="C39" s="13">
        <f>SUM(C34:C38)</f>
        <v>-125139</v>
      </c>
      <c r="D39" s="15">
        <f t="shared" si="0"/>
        <v>-125139</v>
      </c>
    </row>
    <row r="40" spans="1:4" x14ac:dyDescent="0.2">
      <c r="A40" s="3" t="s">
        <v>40</v>
      </c>
      <c r="B40" s="4" t="s">
        <v>2</v>
      </c>
      <c r="C40" s="4" t="s">
        <v>3</v>
      </c>
      <c r="D40" s="4" t="s">
        <v>4</v>
      </c>
    </row>
    <row r="41" spans="1:4" ht="71" x14ac:dyDescent="0.2">
      <c r="A41" s="5" t="s">
        <v>41</v>
      </c>
      <c r="B41" s="6">
        <v>0</v>
      </c>
      <c r="C41" s="7">
        <v>-6000</v>
      </c>
      <c r="D41" s="6">
        <v>-6000</v>
      </c>
    </row>
    <row r="42" spans="1:4" ht="169" x14ac:dyDescent="0.2">
      <c r="A42" s="5" t="s">
        <v>42</v>
      </c>
      <c r="B42" s="6">
        <v>10500</v>
      </c>
      <c r="C42" s="7">
        <v>-26000</v>
      </c>
      <c r="D42" s="6">
        <f>SUM(B42:C42)</f>
        <v>-15500</v>
      </c>
    </row>
    <row r="43" spans="1:4" ht="113" x14ac:dyDescent="0.2">
      <c r="A43" s="5" t="s">
        <v>43</v>
      </c>
      <c r="B43" s="6">
        <v>0</v>
      </c>
      <c r="C43" s="7">
        <v>-9500</v>
      </c>
      <c r="D43" s="6">
        <f>SUM(B43:C43)</f>
        <v>-9500</v>
      </c>
    </row>
    <row r="44" spans="1:4" x14ac:dyDescent="0.2">
      <c r="A44" s="9" t="s">
        <v>17</v>
      </c>
      <c r="B44" s="10">
        <f>SUM(B41:B43)</f>
        <v>10500</v>
      </c>
      <c r="C44" s="10">
        <f>SUM(C41:C43)</f>
        <v>-41500</v>
      </c>
      <c r="D44" s="10">
        <f>SUM(D41:D43)</f>
        <v>-31000</v>
      </c>
    </row>
    <row r="45" spans="1:4" x14ac:dyDescent="0.2">
      <c r="A45" s="3" t="s">
        <v>44</v>
      </c>
      <c r="B45" s="4" t="s">
        <v>2</v>
      </c>
      <c r="C45" s="4" t="s">
        <v>3</v>
      </c>
      <c r="D45" s="4" t="s">
        <v>4</v>
      </c>
    </row>
    <row r="46" spans="1:4" ht="57" x14ac:dyDescent="0.2">
      <c r="A46" s="5" t="s">
        <v>45</v>
      </c>
      <c r="B46" s="6">
        <v>0</v>
      </c>
      <c r="C46" s="7">
        <v>-20000</v>
      </c>
      <c r="D46" s="6">
        <f>SUM(B46:C46)</f>
        <v>-20000</v>
      </c>
    </row>
    <row r="47" spans="1:4" x14ac:dyDescent="0.2">
      <c r="A47" s="9" t="s">
        <v>17</v>
      </c>
      <c r="B47" s="10">
        <v>0</v>
      </c>
      <c r="C47" s="10">
        <v>-20000</v>
      </c>
      <c r="D47" s="10">
        <f>(B47+C47)</f>
        <v>-20000</v>
      </c>
    </row>
    <row r="48" spans="1:4" x14ac:dyDescent="0.2">
      <c r="A48" s="3" t="s">
        <v>46</v>
      </c>
      <c r="B48" s="4" t="s">
        <v>2</v>
      </c>
      <c r="C48" s="4" t="s">
        <v>3</v>
      </c>
      <c r="D48" s="4" t="s">
        <v>4</v>
      </c>
    </row>
    <row r="49" spans="1:4" x14ac:dyDescent="0.2">
      <c r="A49" s="11" t="s">
        <v>47</v>
      </c>
      <c r="B49" s="18">
        <v>55000</v>
      </c>
      <c r="C49" s="18">
        <v>0</v>
      </c>
      <c r="D49" s="18">
        <f>SUM(B49:C49)</f>
        <v>55000</v>
      </c>
    </row>
    <row r="50" spans="1:4" x14ac:dyDescent="0.2">
      <c r="A50" s="11" t="s">
        <v>48</v>
      </c>
      <c r="B50" s="18">
        <v>0</v>
      </c>
      <c r="C50" s="18">
        <v>-200</v>
      </c>
      <c r="D50" s="18">
        <v>-200</v>
      </c>
    </row>
    <row r="51" spans="1:4" ht="29" x14ac:dyDescent="0.2">
      <c r="A51" s="5" t="s">
        <v>49</v>
      </c>
      <c r="B51" s="19">
        <v>1500</v>
      </c>
      <c r="C51" s="20">
        <v>-12000</v>
      </c>
      <c r="D51" s="19">
        <f>SUM(B51:C51)</f>
        <v>-10500</v>
      </c>
    </row>
    <row r="52" spans="1:4" x14ac:dyDescent="0.2">
      <c r="A52" s="9" t="s">
        <v>17</v>
      </c>
      <c r="B52" s="10">
        <f>SUM(B49:B51)</f>
        <v>56500</v>
      </c>
      <c r="C52" s="10">
        <f>SUM(C49:C51)</f>
        <v>-12200</v>
      </c>
      <c r="D52" s="10">
        <f>SUM(B52:C52)</f>
        <v>44300</v>
      </c>
    </row>
    <row r="53" spans="1:4" x14ac:dyDescent="0.2">
      <c r="A53" s="21" t="s">
        <v>50</v>
      </c>
      <c r="B53" s="15">
        <f>SUM(B52+B47+B44+B39+B32)</f>
        <v>406000</v>
      </c>
      <c r="C53" s="13">
        <f>SUM(C52+C47+C44+C39+C32)</f>
        <v>-450279</v>
      </c>
      <c r="D53" s="13">
        <f>SUM(D52+D47+D44+D39+D32)</f>
        <v>-44279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2019-01-16T20:24:22Z</dcterms:created>
  <dcterms:modified xsi:type="dcterms:W3CDTF">2019-01-16T20:24:42Z</dcterms:modified>
</cp:coreProperties>
</file>